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SheetTabs="0" xWindow="0" yWindow="105" windowWidth="10380" windowHeight="5520" tabRatio="314" activeTab="0"/>
  </bookViews>
  <sheets>
    <sheet name="Calcula Churrasco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<sst xmlns="http://schemas.openxmlformats.org/spreadsheetml/2006/main" count="33" uniqueCount="29">
  <si>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Custo da carne</t>
  </si>
  <si>
    <t>Custo da cerveja</t>
  </si>
  <si>
    <t>lata</t>
  </si>
  <si>
    <t>2 litros</t>
  </si>
  <si>
    <t xml:space="preserve">Custo total para </t>
  </si>
  <si>
    <t>quilos de carne</t>
  </si>
  <si>
    <t>quilos de lingüiça</t>
  </si>
  <si>
    <t>Sub total para consumíveis</t>
  </si>
  <si>
    <t>Custo total do churrasco (cunsumível + custos diversos)</t>
  </si>
  <si>
    <t>latas de cerveja</t>
  </si>
  <si>
    <t>Definições Padrão</t>
  </si>
  <si>
    <t>Carne (gramas)</t>
  </si>
  <si>
    <t>kg</t>
  </si>
  <si>
    <t>Liguiça (gramas)</t>
  </si>
  <si>
    <t>Cerveja (latas)</t>
  </si>
  <si>
    <t>Homens</t>
  </si>
  <si>
    <t>Mulhers</t>
  </si>
  <si>
    <t>Mulheres Pagam?</t>
  </si>
  <si>
    <t>NÚMERO DE HOMENS</t>
  </si>
  <si>
    <t>NÚMERO DE MULHERES</t>
  </si>
  <si>
    <t>TOTAL DE PESSOAS</t>
  </si>
  <si>
    <t>CUSTO IGUAL POR PESSOA</t>
  </si>
  <si>
    <t>CUSTO POR HOMEM</t>
  </si>
  <si>
    <t>CUSTO POR MULHER</t>
  </si>
  <si>
    <t>Custo da liguiça</t>
  </si>
  <si>
    <t>garrafas PET de refrigerante</t>
  </si>
  <si>
    <t>Custos diversos</t>
  </si>
  <si>
    <t>Carvão, sal, etc.</t>
  </si>
  <si>
    <t>Custo refrigerante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</si>
</sst>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color indexed="17"/>
      <name val="Arial"/>
      <family val="0"/>
    </font>
    <font>
      <sz val="10"/>
      <color indexed="17"/>
      <name val="Arial"/>
      <family val="0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2" borderId="0" xfId="0" applyFont="1" applyFill="1" applyAlignment="1">
      <alignment horizontal="right"/>
    </xf>
    <xf numFmtId="0" fontId="2" fillId="3" borderId="1" xfId="0" applyFont="1" applyFill="1" applyBorder="1" applyAlignment="1">
      <alignment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5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/>
    </xf>
    <xf numFmtId="164" fontId="9" fillId="0" borderId="4" xfId="0" applyNumberFormat="1" applyFont="1" applyFill="1" applyBorder="1" applyAlignment="1" applyProtection="1">
      <alignment/>
      <protection locked="0"/>
    </xf>
    <xf numFmtId="0" fontId="10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114300</xdr:rowOff>
    </xdr:from>
    <xdr:to>
      <xdr:col>6</xdr:col>
      <xdr:colOff>371475</xdr:colOff>
      <xdr:row>3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1123950" y="495300"/>
          <a:ext cx="4991100" cy="285750"/>
        </a:xfrm>
        <a:prstGeom prst="roundRect">
          <a:avLst/>
        </a:prstGeom>
        <a:solidFill>
          <a:srgbClr val="FFCC00">
            <a:alpha val="40000"/>
          </a:srgbClr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CALCULADOR DE CHURRASCO</a:t>
          </a:r>
        </a:p>
      </xdr:txBody>
    </xdr:sp>
    <xdr:clientData/>
  </xdr:twoCellAnchor>
  <xdr:twoCellAnchor>
    <xdr:from>
      <xdr:col>0</xdr:col>
      <xdr:colOff>495300</xdr:colOff>
      <xdr:row>1</xdr:row>
      <xdr:rowOff>104775</xdr:rowOff>
    </xdr:from>
    <xdr:to>
      <xdr:col>6</xdr:col>
      <xdr:colOff>866775</xdr:colOff>
      <xdr:row>29</xdr:row>
      <xdr:rowOff>123825</xdr:rowOff>
    </xdr:to>
    <xdr:sp>
      <xdr:nvSpPr>
        <xdr:cNvPr id="2" name="Rectangle 11"/>
        <xdr:cNvSpPr>
          <a:spLocks/>
        </xdr:cNvSpPr>
      </xdr:nvSpPr>
      <xdr:spPr>
        <a:xfrm>
          <a:off x="495300" y="333375"/>
          <a:ext cx="6115050" cy="5467350"/>
        </a:xfrm>
        <a:prstGeom prst="roundRect">
          <a:avLst/>
        </a:prstGeom>
        <a:noFill/>
        <a:ln w="222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781050</xdr:colOff>
      <xdr:row>6</xdr:row>
      <xdr:rowOff>200025</xdr:rowOff>
    </xdr:to>
    <xdr:sp>
      <xdr:nvSpPr>
        <xdr:cNvPr id="3" name="Rectangle 12"/>
        <xdr:cNvSpPr>
          <a:spLocks/>
        </xdr:cNvSpPr>
      </xdr:nvSpPr>
      <xdr:spPr>
        <a:xfrm>
          <a:off x="5829300" y="1276350"/>
          <a:ext cx="695325" cy="171450"/>
        </a:xfrm>
        <a:prstGeom prst="roundRect">
          <a:avLst/>
        </a:prstGeom>
        <a:solidFill>
          <a:srgbClr val="339966">
            <a:alpha val="14000"/>
          </a:srgbClr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EcStieler2008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4:J29"/>
  <sheetViews>
    <sheetView showGridLines="0" showRowColHeaders="0" showZeros="0" tabSelected="1" showOutlineSymbols="0"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20.7109375" style="0" customWidth="1"/>
    <col min="3" max="3" width="10.421875" style="0" bestFit="1" customWidth="1"/>
    <col min="4" max="4" width="20.140625" style="0" customWidth="1"/>
    <col min="5" max="5" width="9.421875" style="0" customWidth="1"/>
    <col min="6" max="7" width="13.7109375" style="0" bestFit="1" customWidth="1"/>
    <col min="8" max="8" width="8.421875" style="0" customWidth="1"/>
    <col min="9" max="16384" width="0" style="0" hidden="1" customWidth="1"/>
  </cols>
  <sheetData>
    <row r="1" ht="18" customHeight="1"/>
    <row r="2" ht="12" customHeight="1"/>
    <row r="3" ht="21" customHeight="1"/>
    <row r="4" spans="2:7" ht="16.5" customHeight="1">
      <c r="B4" s="15"/>
      <c r="C4" s="15"/>
      <c r="D4" s="15"/>
      <c r="E4" s="15"/>
      <c r="F4" s="15"/>
      <c r="G4" s="15"/>
    </row>
    <row r="5" spans="4:6" ht="15">
      <c r="D5" s="4" t="s">
        <v>18</v>
      </c>
      <c r="E5" s="4"/>
      <c r="F5" s="18">
        <v>5</v>
      </c>
    </row>
    <row r="6" spans="4:6" ht="15.75" thickBot="1">
      <c r="D6" s="10" t="s">
        <v>19</v>
      </c>
      <c r="E6" s="10"/>
      <c r="F6" s="19">
        <v>6</v>
      </c>
    </row>
    <row r="7" spans="4:6" ht="16.5" thickBot="1" thickTop="1">
      <c r="D7" s="11" t="s">
        <v>20</v>
      </c>
      <c r="E7" s="11"/>
      <c r="F7" s="12">
        <f>F5+F6</f>
        <v>11</v>
      </c>
    </row>
    <row r="8" spans="2:3" ht="15.75" thickTop="1">
      <c r="B8" s="1"/>
      <c r="C8" s="1"/>
    </row>
    <row r="9" spans="2:8" ht="15.75">
      <c r="B9" s="20" t="s">
        <v>0</v>
      </c>
      <c r="C9" s="21">
        <v>12</v>
      </c>
      <c r="D9" s="20" t="s">
        <v>12</v>
      </c>
      <c r="E9" s="1"/>
      <c r="F9" s="1"/>
      <c r="G9" s="1"/>
      <c r="H9" s="1"/>
    </row>
    <row r="10" spans="2:8" ht="15.75">
      <c r="B10" s="20" t="s">
        <v>24</v>
      </c>
      <c r="C10" s="21">
        <v>6</v>
      </c>
      <c r="D10" s="20" t="s">
        <v>12</v>
      </c>
      <c r="E10" s="1"/>
      <c r="F10" s="1"/>
      <c r="G10" s="1"/>
      <c r="H10" s="1"/>
    </row>
    <row r="11" spans="2:8" ht="15.75">
      <c r="B11" s="20" t="s">
        <v>1</v>
      </c>
      <c r="C11" s="21">
        <v>1.25</v>
      </c>
      <c r="D11" s="20" t="s">
        <v>2</v>
      </c>
      <c r="E11" s="1"/>
      <c r="F11" s="1"/>
      <c r="G11" s="1"/>
      <c r="H11" s="1"/>
    </row>
    <row r="12" spans="2:8" ht="15.75">
      <c r="B12" s="20" t="s">
        <v>28</v>
      </c>
      <c r="C12" s="21">
        <v>2</v>
      </c>
      <c r="D12" s="20" t="s">
        <v>3</v>
      </c>
      <c r="E12" s="1"/>
      <c r="F12" s="1"/>
      <c r="G12" s="1"/>
      <c r="H12" s="1"/>
    </row>
    <row r="13" spans="2:8" ht="15.75">
      <c r="B13" s="20" t="s">
        <v>26</v>
      </c>
      <c r="C13" s="21">
        <v>10</v>
      </c>
      <c r="D13" s="20" t="s">
        <v>27</v>
      </c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.75">
      <c r="B15" s="20" t="s">
        <v>4</v>
      </c>
      <c r="C15" s="22">
        <f>0.4*F5+0.25*F6</f>
        <v>3.5</v>
      </c>
      <c r="D15" s="20" t="s">
        <v>5</v>
      </c>
      <c r="E15" s="20"/>
      <c r="F15" s="23">
        <f>C15*C9</f>
        <v>42</v>
      </c>
      <c r="G15" s="1"/>
      <c r="H15" s="1"/>
    </row>
    <row r="16" spans="2:8" ht="15.75">
      <c r="B16" s="20" t="s">
        <v>4</v>
      </c>
      <c r="C16" s="22">
        <f>0.25*F5+0.15*F6</f>
        <v>2.15</v>
      </c>
      <c r="D16" s="20" t="s">
        <v>6</v>
      </c>
      <c r="E16" s="20"/>
      <c r="F16" s="23">
        <f>C16*C10</f>
        <v>12.899999999999999</v>
      </c>
      <c r="G16" s="1"/>
      <c r="H16" s="1"/>
    </row>
    <row r="17" spans="2:8" ht="15.75">
      <c r="B17" s="20" t="s">
        <v>4</v>
      </c>
      <c r="C17" s="22">
        <f>INT(4.5*F5+2.5*F6)</f>
        <v>37</v>
      </c>
      <c r="D17" s="20" t="s">
        <v>9</v>
      </c>
      <c r="E17" s="20"/>
      <c r="F17" s="23">
        <f>C17*C11</f>
        <v>46.25</v>
      </c>
      <c r="G17" s="1"/>
      <c r="H17" s="1"/>
    </row>
    <row r="18" spans="2:8" ht="15.75">
      <c r="B18" s="20" t="s">
        <v>4</v>
      </c>
      <c r="C18" s="24">
        <f>INT(F17*0.15/C12)</f>
        <v>3</v>
      </c>
      <c r="D18" s="20" t="s">
        <v>25</v>
      </c>
      <c r="E18" s="20"/>
      <c r="F18" s="23">
        <f>(C18)*C12</f>
        <v>6</v>
      </c>
      <c r="G18" s="1"/>
      <c r="H18" s="1"/>
    </row>
    <row r="19" spans="2:8" ht="15">
      <c r="B19" s="1"/>
      <c r="C19" s="1"/>
      <c r="D19" s="1" t="s">
        <v>7</v>
      </c>
      <c r="E19" s="1"/>
      <c r="F19" s="2">
        <f>SUM(F15:F18)</f>
        <v>107.15</v>
      </c>
      <c r="G19" s="1"/>
      <c r="H19" s="1"/>
    </row>
    <row r="20" spans="2:10" ht="15">
      <c r="B20" s="5" t="s">
        <v>8</v>
      </c>
      <c r="C20" s="5"/>
      <c r="D20" s="5"/>
      <c r="E20" s="5"/>
      <c r="F20" s="6">
        <f>F19+C13</f>
        <v>117.15</v>
      </c>
      <c r="G20" s="1"/>
      <c r="H20" s="1"/>
      <c r="J20" s="17" t="b">
        <v>1</v>
      </c>
    </row>
    <row r="21" spans="2:8" ht="18.75" customHeight="1">
      <c r="B21" s="7"/>
      <c r="C21" s="7"/>
      <c r="D21" s="9" t="s">
        <v>17</v>
      </c>
      <c r="E21" s="9"/>
      <c r="F21" s="8"/>
      <c r="G21" s="1"/>
      <c r="H21" s="1"/>
    </row>
    <row r="22" spans="2:8" ht="15">
      <c r="B22" s="13"/>
      <c r="C22" s="1"/>
      <c r="D22" s="25" t="s">
        <v>21</v>
      </c>
      <c r="E22" s="25"/>
      <c r="F22" s="23">
        <f>IF(J20=FALSE,F20/F5,F20/(F5+F6))</f>
        <v>10.65</v>
      </c>
      <c r="G22" s="2"/>
      <c r="H22" s="2"/>
    </row>
    <row r="23" spans="2:8" ht="15">
      <c r="B23" s="13"/>
      <c r="C23" s="1"/>
      <c r="D23" s="25" t="s">
        <v>22</v>
      </c>
      <c r="E23" s="25"/>
      <c r="F23" s="23">
        <f>IF(J20=FALSE,F22,E27/1000*C9+E28/1000*C10+E29*C11+F18/F7+C13/F7)</f>
        <v>13.979545454545454</v>
      </c>
      <c r="G23" s="2"/>
      <c r="H23" s="1"/>
    </row>
    <row r="24" spans="3:8" ht="15">
      <c r="C24" s="1"/>
      <c r="D24" s="25" t="s">
        <v>23</v>
      </c>
      <c r="E24" s="25"/>
      <c r="F24" s="23">
        <f>IF(J20=FALSE,0,F27/1000*C9+F28/1000*C10+F29*C11+F18/F7+C13/F7)</f>
        <v>8.479545454545454</v>
      </c>
      <c r="G24" s="2"/>
      <c r="H24" s="1"/>
    </row>
    <row r="25" spans="2:8" ht="15">
      <c r="B25" s="13"/>
      <c r="C25" s="1"/>
      <c r="D25" s="1"/>
      <c r="E25" s="1"/>
      <c r="F25" s="1"/>
      <c r="G25" s="2"/>
      <c r="H25" s="1"/>
    </row>
    <row r="26" spans="2:6" ht="12.75">
      <c r="B26" s="14"/>
      <c r="D26" s="3" t="s">
        <v>10</v>
      </c>
      <c r="E26" s="16" t="s">
        <v>15</v>
      </c>
      <c r="F26" s="16" t="s">
        <v>16</v>
      </c>
    </row>
    <row r="27" spans="2:6" ht="12.75">
      <c r="B27" s="14"/>
      <c r="D27" s="26" t="s">
        <v>11</v>
      </c>
      <c r="E27" s="27">
        <v>450</v>
      </c>
      <c r="F27" s="27">
        <v>250</v>
      </c>
    </row>
    <row r="28" spans="4:6" ht="12.75">
      <c r="D28" s="26" t="s">
        <v>13</v>
      </c>
      <c r="E28" s="27">
        <v>250</v>
      </c>
      <c r="F28" s="27">
        <v>150</v>
      </c>
    </row>
    <row r="29" spans="4:6" ht="12.75">
      <c r="D29" s="26" t="s">
        <v>14</v>
      </c>
      <c r="E29" s="27">
        <v>4.5</v>
      </c>
      <c r="F29" s="27">
        <v>2.5</v>
      </c>
    </row>
  </sheetData>
  <sheetProtection password="9031" sheet="1" objects="1" scenarios="1" selectLockedCells="1"/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Carlos Stieler</dc:creator>
  <cp:keywords/>
  <dc:description/>
  <cp:lastModifiedBy>Eugenio Carlos Stieler</cp:lastModifiedBy>
  <dcterms:created xsi:type="dcterms:W3CDTF">2008-07-16T15:09:15Z</dcterms:created>
  <dcterms:modified xsi:type="dcterms:W3CDTF">2008-07-16T18:50:32Z</dcterms:modified>
  <cp:category/>
  <cp:version/>
  <cp:contentType/>
  <cp:contentStatus/>
</cp:coreProperties>
</file>